
<file path=[Content_Types].xml><?xml version="1.0" encoding="utf-8"?>
<Types xmlns="http://schemas.openxmlformats.org/package/2006/content-types">
  <Default Extension="png" ContentType="image/png"/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_mann\Dropbox (Prince of Peace)\Website Sue\Annual Reports\"/>
    </mc:Choice>
  </mc:AlternateContent>
  <bookViews>
    <workbookView xWindow="0" yWindow="0" windowWidth="16200" windowHeight="7560" activeTab="1"/>
  </bookViews>
  <sheets>
    <sheet name="QuickBooks Export Tips" sheetId="2" r:id="rId1"/>
    <sheet name="Sheet1" sheetId="1" r:id="rId2"/>
  </sheets>
  <definedNames>
    <definedName name="QB_COLUMN_59200" localSheetId="1" hidden="1">Sheet1!$E$2</definedName>
    <definedName name="QB_COLUMN_62220" localSheetId="1" hidden="1">Sheet1!$I$2</definedName>
    <definedName name="QB_COLUMN_76210" localSheetId="1" hidden="1">Sheet1!$G$2</definedName>
    <definedName name="QB_COLUMN_76230" localSheetId="1" hidden="1">Sheet1!$K$2</definedName>
    <definedName name="QB_COLUMN_76240" localSheetId="1" hidden="1">Sheet1!$M$2</definedName>
    <definedName name="QB_DATA_0" localSheetId="1" hidden="1">Sheet1!$5:$5,Sheet1!$6:$6,Sheet1!$7:$7,Sheet1!$8:$8,Sheet1!$9:$9,Sheet1!$12:$12,Sheet1!$13:$13,Sheet1!$14:$14,Sheet1!$15:$15,Sheet1!$16:$16,Sheet1!$17:$17,Sheet1!$18:$18,Sheet1!$19:$19,Sheet1!$24:$24</definedName>
    <definedName name="QB_FORMULA_0" localSheetId="1" hidden="1">Sheet1!$E$10,Sheet1!$G$10,Sheet1!$I$10,Sheet1!$K$10,Sheet1!$M$10,Sheet1!$E$20,Sheet1!$G$20,Sheet1!$I$20,Sheet1!$K$20,Sheet1!$M$20,Sheet1!$E$21,Sheet1!$G$21,Sheet1!$I$21,Sheet1!$K$21,Sheet1!$M$21,Sheet1!$E$25</definedName>
    <definedName name="QB_FORMULA_1" localSheetId="1" hidden="1">Sheet1!$G$25,Sheet1!$I$25,Sheet1!$K$25,Sheet1!$M$25,Sheet1!$E$26,Sheet1!$G$26,Sheet1!$I$26,Sheet1!$K$26,Sheet1!$M$26,Sheet1!$E$27,Sheet1!$G$27,Sheet1!$I$27,Sheet1!$K$27,Sheet1!$M$27</definedName>
    <definedName name="QB_ROW_109330" localSheetId="1" hidden="1">Sheet1!$D$5</definedName>
    <definedName name="QB_ROW_113330" localSheetId="1" hidden="1">Sheet1!$D$6</definedName>
    <definedName name="QB_ROW_126330" localSheetId="1" hidden="1">Sheet1!$D$7</definedName>
    <definedName name="QB_ROW_148330" localSheetId="1" hidden="1">Sheet1!$D$8</definedName>
    <definedName name="QB_ROW_155330" localSheetId="1" hidden="1">Sheet1!$D$9</definedName>
    <definedName name="QB_ROW_159330" localSheetId="1" hidden="1">Sheet1!$D$12</definedName>
    <definedName name="QB_ROW_176330" localSheetId="1" hidden="1">Sheet1!$D$13</definedName>
    <definedName name="QB_ROW_18301" localSheetId="1" hidden="1">Sheet1!$A$27</definedName>
    <definedName name="QB_ROW_183330" localSheetId="1" hidden="1">Sheet1!$D$14</definedName>
    <definedName name="QB_ROW_19011" localSheetId="1" hidden="1">Sheet1!$B$3</definedName>
    <definedName name="QB_ROW_190330" localSheetId="1" hidden="1">Sheet1!$D$15</definedName>
    <definedName name="QB_ROW_19311" localSheetId="1" hidden="1">Sheet1!$B$21</definedName>
    <definedName name="QB_ROW_196330" localSheetId="1" hidden="1">Sheet1!$D$16</definedName>
    <definedName name="QB_ROW_20021" localSheetId="1" hidden="1">Sheet1!$C$4</definedName>
    <definedName name="QB_ROW_20321" localSheetId="1" hidden="1">Sheet1!$C$10</definedName>
    <definedName name="QB_ROW_21021" localSheetId="1" hidden="1">Sheet1!$C$11</definedName>
    <definedName name="QB_ROW_21321" localSheetId="1" hidden="1">Sheet1!$C$20</definedName>
    <definedName name="QB_ROW_22011" localSheetId="1" hidden="1">Sheet1!$B$22</definedName>
    <definedName name="QB_ROW_22311" localSheetId="1" hidden="1">Sheet1!$B$26</definedName>
    <definedName name="QB_ROW_226330" localSheetId="1" hidden="1">Sheet1!$D$17</definedName>
    <definedName name="QB_ROW_23021" localSheetId="1" hidden="1">Sheet1!$C$23</definedName>
    <definedName name="QB_ROW_23321" localSheetId="1" hidden="1">Sheet1!$C$25</definedName>
    <definedName name="QB_ROW_236330" localSheetId="1" hidden="1">Sheet1!$D$18</definedName>
    <definedName name="QB_ROW_250330" localSheetId="1" hidden="1">Sheet1!$D$19</definedName>
    <definedName name="QB_ROW_258330" localSheetId="1" hidden="1">Sheet1!$D$24</definedName>
    <definedName name="QBCANSUPPORTUPDATE" localSheetId="1">TRUE</definedName>
    <definedName name="QBCOMPANYFILENAME" localSheetId="1">"I:\Prince of Peace Parish.QBW"</definedName>
    <definedName name="QBENDDATE" localSheetId="1">20180131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"94bfd35ac5204a21a7c7c9b875f2d12e"</definedName>
    <definedName name="QBREPORTCOMPARECOL_ANNUALBUDGET" localSheetId="1">TRUE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TRUE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TRUE</definedName>
    <definedName name="QBREPORTCOMPARECOL_YTDBUDGET" localSheetId="1">TRUE</definedName>
    <definedName name="QBREPORTCOMPARECOL_YTDPCT" localSheetId="1">FALSE</definedName>
    <definedName name="QBREPORTROWAXIS" localSheetId="1">11</definedName>
    <definedName name="QBREPORTSUBCOLAXIS" localSheetId="1">24</definedName>
    <definedName name="QBREPORTTYPE" localSheetId="1">273</definedName>
    <definedName name="QBROWHEADERS" localSheetId="1">4</definedName>
    <definedName name="QBSTARTDATE" localSheetId="1">20180101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M26" i="1" s="1"/>
  <c r="K25" i="1"/>
  <c r="K26" i="1" s="1"/>
  <c r="I25" i="1"/>
  <c r="I26" i="1" s="1"/>
  <c r="G25" i="1"/>
  <c r="G26" i="1" s="1"/>
  <c r="E25" i="1"/>
  <c r="E26" i="1" s="1"/>
  <c r="K21" i="1"/>
  <c r="K27" i="1" s="1"/>
  <c r="M20" i="1"/>
  <c r="M21" i="1" s="1"/>
  <c r="M27" i="1" s="1"/>
  <c r="K20" i="1"/>
  <c r="I20" i="1"/>
  <c r="G20" i="1"/>
  <c r="E20" i="1"/>
  <c r="E21" i="1" s="1"/>
  <c r="E27" i="1" s="1"/>
  <c r="M10" i="1"/>
  <c r="K10" i="1"/>
  <c r="I10" i="1"/>
  <c r="I21" i="1" s="1"/>
  <c r="I27" i="1" s="1"/>
  <c r="G10" i="1"/>
  <c r="G21" i="1" s="1"/>
  <c r="G27" i="1" s="1"/>
  <c r="E10" i="1"/>
</calcChain>
</file>

<file path=xl/sharedStrings.xml><?xml version="1.0" encoding="utf-8"?>
<sst xmlns="http://schemas.openxmlformats.org/spreadsheetml/2006/main" count="30" uniqueCount="30">
  <si>
    <t>Jan 18</t>
  </si>
  <si>
    <t>Budget</t>
  </si>
  <si>
    <t>Jul '17 - Jan 18</t>
  </si>
  <si>
    <t>YTD Budget</t>
  </si>
  <si>
    <t>Annual Budget</t>
  </si>
  <si>
    <t>Ordinary Income/Expense</t>
  </si>
  <si>
    <t>Income</t>
  </si>
  <si>
    <t>4000 · COLLECTIONS</t>
  </si>
  <si>
    <t>4100 · FUNDRAISERS &amp; INV INCOME</t>
  </si>
  <si>
    <t>4200 · FEES AND OTHER REVENUES</t>
  </si>
  <si>
    <t>4400 · GIFTS, BEQUESTS &amp; PROPERTY SALE</t>
  </si>
  <si>
    <t>4500 · ASSETS RELEASD FROM RESTRICTION</t>
  </si>
  <si>
    <t>Total Income</t>
  </si>
  <si>
    <t>Expense</t>
  </si>
  <si>
    <t>5000 · COMPENSATION AND BENEFITS</t>
  </si>
  <si>
    <t>5100 · CONTRIBUTIONS AND ASSESSMENTS</t>
  </si>
  <si>
    <t>5200 · PROFESSIONAL FEES</t>
  </si>
  <si>
    <t>5260 · INSURANCE AND RISK MANAGEMENT</t>
  </si>
  <si>
    <t>5300 · SUPL, REP &amp;  MAINT, EQUIP, OTH</t>
  </si>
  <si>
    <t>5400 · UTILITIES</t>
  </si>
  <si>
    <t>5600 · INTEREST &amp; FINANCING CHARGES</t>
  </si>
  <si>
    <t>5800 · DEPRECIATION</t>
  </si>
  <si>
    <t>Total Expense</t>
  </si>
  <si>
    <t>Net Ordinary Income</t>
  </si>
  <si>
    <t>Other Income/Expense</t>
  </si>
  <si>
    <t>Other Income</t>
  </si>
  <si>
    <t>7000 · TEMP RESTRICTED NET ASSETS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</si>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</sst>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5" xfId="0" applyNumberFormat="1" applyFont="1" applyBorder="1"/>
    <xf numFmtId="164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8"/>
  <sheetViews>
    <sheetView tabSelected="1" workbookViewId="0">
      <pane xSplit="4" ySplit="2" topLeftCell="E32" activePane="bottomRight" state="frozenSplit"/>
      <selection pane="topRight" activeCell="E1" sqref="E1"/>
      <selection pane="bottomLeft" activeCell="A3" sqref="A3"/>
      <selection pane="bottomRight" sqref="A1:M32"/>
    </sheetView>
  </sheetViews>
  <sheetFormatPr defaultRowHeight="15" x14ac:dyDescent="0.25"/>
  <cols>
    <col min="1" max="3" width="3" style="16" customWidth="1"/>
    <col min="4" max="4" width="35.28515625" style="16" customWidth="1"/>
    <col min="5" max="5" width="6.5703125" style="17" bestFit="1" customWidth="1"/>
    <col min="6" max="6" width="2.28515625" style="17" customWidth="1"/>
    <col min="7" max="7" width="6.5703125" style="17" bestFit="1" customWidth="1"/>
    <col min="8" max="8" width="2.28515625" style="17" customWidth="1"/>
    <col min="9" max="9" width="12.140625" style="17" bestFit="1" customWidth="1"/>
    <col min="10" max="10" width="2.28515625" style="17" customWidth="1"/>
    <col min="11" max="11" width="10" style="17" bestFit="1" customWidth="1"/>
    <col min="12" max="12" width="2.28515625" style="17" customWidth="1"/>
    <col min="13" max="13" width="12.42578125" style="17" bestFit="1" customWidth="1"/>
  </cols>
  <sheetData>
    <row r="1" spans="1:13" ht="15.75" thickBot="1" x14ac:dyDescent="0.3">
      <c r="A1" s="1"/>
      <c r="B1" s="1"/>
      <c r="C1" s="1"/>
      <c r="D1" s="1"/>
      <c r="E1" s="3"/>
      <c r="F1" s="2"/>
      <c r="G1" s="3"/>
      <c r="H1" s="2"/>
      <c r="I1" s="3"/>
      <c r="J1" s="2"/>
      <c r="K1" s="3"/>
      <c r="L1" s="2"/>
      <c r="M1" s="3"/>
    </row>
    <row r="2" spans="1:13" s="15" customFormat="1" ht="16.5" thickTop="1" thickBot="1" x14ac:dyDescent="0.3">
      <c r="A2" s="12"/>
      <c r="B2" s="12"/>
      <c r="C2" s="12"/>
      <c r="D2" s="12"/>
      <c r="E2" s="13" t="s">
        <v>0</v>
      </c>
      <c r="F2" s="14"/>
      <c r="G2" s="13" t="s">
        <v>1</v>
      </c>
      <c r="H2" s="14"/>
      <c r="I2" s="13" t="s">
        <v>2</v>
      </c>
      <c r="J2" s="14"/>
      <c r="K2" s="13" t="s">
        <v>3</v>
      </c>
      <c r="L2" s="14"/>
      <c r="M2" s="13" t="s">
        <v>4</v>
      </c>
    </row>
    <row r="3" spans="1:13" ht="15.75" thickTop="1" x14ac:dyDescent="0.25">
      <c r="A3" s="1"/>
      <c r="B3" s="1" t="s">
        <v>5</v>
      </c>
      <c r="C3" s="1"/>
      <c r="D3" s="1"/>
      <c r="E3" s="4"/>
      <c r="F3" s="5"/>
      <c r="G3" s="4"/>
      <c r="H3" s="5"/>
      <c r="I3" s="4"/>
      <c r="J3" s="5"/>
      <c r="K3" s="4"/>
      <c r="L3" s="5"/>
      <c r="M3" s="4"/>
    </row>
    <row r="4" spans="1:13" x14ac:dyDescent="0.25">
      <c r="A4" s="1"/>
      <c r="B4" s="1"/>
      <c r="C4" s="1" t="s">
        <v>6</v>
      </c>
      <c r="D4" s="1"/>
      <c r="E4" s="4"/>
      <c r="F4" s="5"/>
      <c r="G4" s="4"/>
      <c r="H4" s="5"/>
      <c r="I4" s="4"/>
      <c r="J4" s="5"/>
      <c r="K4" s="4"/>
      <c r="L4" s="5"/>
      <c r="M4" s="4"/>
    </row>
    <row r="5" spans="1:13" x14ac:dyDescent="0.25">
      <c r="A5" s="1"/>
      <c r="B5" s="1"/>
      <c r="C5" s="1"/>
      <c r="D5" s="1" t="s">
        <v>7</v>
      </c>
      <c r="E5" s="4">
        <v>414449</v>
      </c>
      <c r="F5" s="5"/>
      <c r="G5" s="4">
        <v>350000</v>
      </c>
      <c r="H5" s="5"/>
      <c r="I5" s="4">
        <v>1812175</v>
      </c>
      <c r="J5" s="5"/>
      <c r="K5" s="4">
        <v>1780000</v>
      </c>
      <c r="L5" s="5"/>
      <c r="M5" s="4">
        <v>2825000</v>
      </c>
    </row>
    <row r="6" spans="1:13" x14ac:dyDescent="0.25">
      <c r="A6" s="1"/>
      <c r="B6" s="1"/>
      <c r="C6" s="1"/>
      <c r="D6" s="1" t="s">
        <v>8</v>
      </c>
      <c r="E6" s="4">
        <v>16341</v>
      </c>
      <c r="F6" s="5"/>
      <c r="G6" s="4">
        <v>350</v>
      </c>
      <c r="H6" s="5"/>
      <c r="I6" s="4">
        <v>61384</v>
      </c>
      <c r="J6" s="5"/>
      <c r="K6" s="4">
        <v>2450</v>
      </c>
      <c r="L6" s="5"/>
      <c r="M6" s="4">
        <v>4200</v>
      </c>
    </row>
    <row r="7" spans="1:13" x14ac:dyDescent="0.25">
      <c r="A7" s="1"/>
      <c r="B7" s="1"/>
      <c r="C7" s="1"/>
      <c r="D7" s="1" t="s">
        <v>9</v>
      </c>
      <c r="E7" s="4">
        <v>11897</v>
      </c>
      <c r="F7" s="5"/>
      <c r="G7" s="4">
        <v>6712</v>
      </c>
      <c r="H7" s="5"/>
      <c r="I7" s="4">
        <v>177825</v>
      </c>
      <c r="J7" s="5"/>
      <c r="K7" s="4">
        <v>133012</v>
      </c>
      <c r="L7" s="5"/>
      <c r="M7" s="4">
        <v>267220</v>
      </c>
    </row>
    <row r="8" spans="1:13" x14ac:dyDescent="0.25">
      <c r="A8" s="1"/>
      <c r="B8" s="1"/>
      <c r="C8" s="1"/>
      <c r="D8" s="1" t="s">
        <v>10</v>
      </c>
      <c r="E8" s="4">
        <v>15040</v>
      </c>
      <c r="F8" s="5"/>
      <c r="G8" s="4">
        <v>14000</v>
      </c>
      <c r="H8" s="5"/>
      <c r="I8" s="4">
        <v>21114</v>
      </c>
      <c r="J8" s="5"/>
      <c r="K8" s="4">
        <v>48000</v>
      </c>
      <c r="L8" s="5"/>
      <c r="M8" s="4">
        <v>68000</v>
      </c>
    </row>
    <row r="9" spans="1:13" ht="15.75" thickBot="1" x14ac:dyDescent="0.3">
      <c r="A9" s="1"/>
      <c r="B9" s="1"/>
      <c r="C9" s="1"/>
      <c r="D9" s="1" t="s">
        <v>11</v>
      </c>
      <c r="E9" s="6">
        <v>27733</v>
      </c>
      <c r="F9" s="5"/>
      <c r="G9" s="6">
        <v>33365</v>
      </c>
      <c r="H9" s="5"/>
      <c r="I9" s="6">
        <v>204418</v>
      </c>
      <c r="J9" s="5"/>
      <c r="K9" s="6">
        <v>176752</v>
      </c>
      <c r="L9" s="5"/>
      <c r="M9" s="6">
        <v>292375</v>
      </c>
    </row>
    <row r="10" spans="1:13" x14ac:dyDescent="0.25">
      <c r="A10" s="1"/>
      <c r="B10" s="1"/>
      <c r="C10" s="1" t="s">
        <v>12</v>
      </c>
      <c r="D10" s="1"/>
      <c r="E10" s="4">
        <f>ROUND(SUM(E4:E9),5)</f>
        <v>485460</v>
      </c>
      <c r="F10" s="5"/>
      <c r="G10" s="4">
        <f>ROUND(SUM(G4:G9),5)</f>
        <v>404427</v>
      </c>
      <c r="H10" s="5"/>
      <c r="I10" s="4">
        <f>ROUND(SUM(I4:I9),5)</f>
        <v>2276916</v>
      </c>
      <c r="J10" s="5"/>
      <c r="K10" s="4">
        <f>ROUND(SUM(K4:K9),5)</f>
        <v>2140214</v>
      </c>
      <c r="L10" s="5"/>
      <c r="M10" s="4">
        <f>ROUND(SUM(M4:M9),5)</f>
        <v>3456795</v>
      </c>
    </row>
    <row r="11" spans="1:13" x14ac:dyDescent="0.25">
      <c r="A11" s="1"/>
      <c r="B11" s="1"/>
      <c r="C11" s="1" t="s">
        <v>13</v>
      </c>
      <c r="D11" s="1"/>
      <c r="E11" s="4"/>
      <c r="F11" s="5"/>
      <c r="G11" s="4"/>
      <c r="H11" s="5"/>
      <c r="I11" s="4"/>
      <c r="J11" s="5"/>
      <c r="K11" s="4"/>
      <c r="L11" s="5"/>
      <c r="M11" s="4"/>
    </row>
    <row r="12" spans="1:13" x14ac:dyDescent="0.25">
      <c r="A12" s="1"/>
      <c r="B12" s="1"/>
      <c r="C12" s="1"/>
      <c r="D12" s="1" t="s">
        <v>14</v>
      </c>
      <c r="E12" s="4">
        <v>112040</v>
      </c>
      <c r="F12" s="5"/>
      <c r="G12" s="4">
        <v>122634</v>
      </c>
      <c r="H12" s="5"/>
      <c r="I12" s="4">
        <v>868102</v>
      </c>
      <c r="J12" s="5"/>
      <c r="K12" s="4">
        <v>885062</v>
      </c>
      <c r="L12" s="5"/>
      <c r="M12" s="4">
        <v>1518012</v>
      </c>
    </row>
    <row r="13" spans="1:13" x14ac:dyDescent="0.25">
      <c r="A13" s="1"/>
      <c r="B13" s="1"/>
      <c r="C13" s="1"/>
      <c r="D13" s="1" t="s">
        <v>15</v>
      </c>
      <c r="E13" s="4">
        <v>121222</v>
      </c>
      <c r="F13" s="5"/>
      <c r="G13" s="4">
        <v>107948</v>
      </c>
      <c r="H13" s="5"/>
      <c r="I13" s="4">
        <v>667487</v>
      </c>
      <c r="J13" s="5"/>
      <c r="K13" s="4">
        <v>628802</v>
      </c>
      <c r="L13" s="5"/>
      <c r="M13" s="4">
        <v>1023588</v>
      </c>
    </row>
    <row r="14" spans="1:13" x14ac:dyDescent="0.25">
      <c r="A14" s="1"/>
      <c r="B14" s="1"/>
      <c r="C14" s="1"/>
      <c r="D14" s="1" t="s">
        <v>16</v>
      </c>
      <c r="E14" s="4">
        <v>6086</v>
      </c>
      <c r="F14" s="5"/>
      <c r="G14" s="4">
        <v>5767</v>
      </c>
      <c r="H14" s="5"/>
      <c r="I14" s="4">
        <v>20969</v>
      </c>
      <c r="J14" s="5"/>
      <c r="K14" s="4">
        <v>26617</v>
      </c>
      <c r="L14" s="5"/>
      <c r="M14" s="4">
        <v>36400</v>
      </c>
    </row>
    <row r="15" spans="1:13" x14ac:dyDescent="0.25">
      <c r="A15" s="1"/>
      <c r="B15" s="1"/>
      <c r="C15" s="1"/>
      <c r="D15" s="1" t="s">
        <v>17</v>
      </c>
      <c r="E15" s="4">
        <v>3587</v>
      </c>
      <c r="F15" s="5"/>
      <c r="G15" s="4">
        <v>4112</v>
      </c>
      <c r="H15" s="5"/>
      <c r="I15" s="4">
        <v>28883</v>
      </c>
      <c r="J15" s="5"/>
      <c r="K15" s="4">
        <v>28787</v>
      </c>
      <c r="L15" s="5"/>
      <c r="M15" s="4">
        <v>49349</v>
      </c>
    </row>
    <row r="16" spans="1:13" x14ac:dyDescent="0.25">
      <c r="A16" s="1"/>
      <c r="B16" s="1"/>
      <c r="C16" s="1"/>
      <c r="D16" s="1" t="s">
        <v>18</v>
      </c>
      <c r="E16" s="4">
        <v>69725</v>
      </c>
      <c r="F16" s="5"/>
      <c r="G16" s="4">
        <v>39479</v>
      </c>
      <c r="H16" s="5"/>
      <c r="I16" s="4">
        <v>346972</v>
      </c>
      <c r="J16" s="5"/>
      <c r="K16" s="4">
        <v>293052</v>
      </c>
      <c r="L16" s="5"/>
      <c r="M16" s="4">
        <v>547085</v>
      </c>
    </row>
    <row r="17" spans="1:13" x14ac:dyDescent="0.25">
      <c r="A17" s="1"/>
      <c r="B17" s="1"/>
      <c r="C17" s="1"/>
      <c r="D17" s="1" t="s">
        <v>19</v>
      </c>
      <c r="E17" s="4">
        <v>8642</v>
      </c>
      <c r="F17" s="5"/>
      <c r="G17" s="4">
        <v>10768</v>
      </c>
      <c r="H17" s="5"/>
      <c r="I17" s="4">
        <v>51081</v>
      </c>
      <c r="J17" s="5"/>
      <c r="K17" s="4">
        <v>60242</v>
      </c>
      <c r="L17" s="5"/>
      <c r="M17" s="4">
        <v>137200</v>
      </c>
    </row>
    <row r="18" spans="1:13" x14ac:dyDescent="0.25">
      <c r="A18" s="1"/>
      <c r="B18" s="1"/>
      <c r="C18" s="1"/>
      <c r="D18" s="1" t="s">
        <v>20</v>
      </c>
      <c r="E18" s="4">
        <v>808</v>
      </c>
      <c r="F18" s="5"/>
      <c r="G18" s="4">
        <v>350</v>
      </c>
      <c r="H18" s="5"/>
      <c r="I18" s="4">
        <v>4377</v>
      </c>
      <c r="J18" s="5"/>
      <c r="K18" s="4">
        <v>5388</v>
      </c>
      <c r="L18" s="5"/>
      <c r="M18" s="4">
        <v>10440</v>
      </c>
    </row>
    <row r="19" spans="1:13" ht="15.75" thickBot="1" x14ac:dyDescent="0.3">
      <c r="A19" s="1"/>
      <c r="B19" s="1"/>
      <c r="C19" s="1"/>
      <c r="D19" s="1" t="s">
        <v>21</v>
      </c>
      <c r="E19" s="7">
        <v>853</v>
      </c>
      <c r="F19" s="5"/>
      <c r="G19" s="7">
        <v>6667</v>
      </c>
      <c r="H19" s="5"/>
      <c r="I19" s="7">
        <v>5969</v>
      </c>
      <c r="J19" s="5"/>
      <c r="K19" s="7">
        <v>46667</v>
      </c>
      <c r="L19" s="5"/>
      <c r="M19" s="7">
        <v>80000</v>
      </c>
    </row>
    <row r="20" spans="1:13" ht="15.75" thickBot="1" x14ac:dyDescent="0.3">
      <c r="A20" s="1"/>
      <c r="B20" s="1"/>
      <c r="C20" s="1" t="s">
        <v>22</v>
      </c>
      <c r="D20" s="1"/>
      <c r="E20" s="8">
        <f>ROUND(SUM(E11:E19),5)</f>
        <v>322963</v>
      </c>
      <c r="F20" s="5"/>
      <c r="G20" s="8">
        <f>ROUND(SUM(G11:G19),5)</f>
        <v>297725</v>
      </c>
      <c r="H20" s="5"/>
      <c r="I20" s="8">
        <f>ROUND(SUM(I11:I19),5)</f>
        <v>1993840</v>
      </c>
      <c r="J20" s="5"/>
      <c r="K20" s="8">
        <f>ROUND(SUM(K11:K19),5)</f>
        <v>1974617</v>
      </c>
      <c r="L20" s="5"/>
      <c r="M20" s="8">
        <f>ROUND(SUM(M11:M19),5)</f>
        <v>3402074</v>
      </c>
    </row>
    <row r="21" spans="1:13" x14ac:dyDescent="0.25">
      <c r="A21" s="1"/>
      <c r="B21" s="1" t="s">
        <v>23</v>
      </c>
      <c r="C21" s="1"/>
      <c r="D21" s="1"/>
      <c r="E21" s="4">
        <f>ROUND(E3+E10-E20,5)</f>
        <v>162497</v>
      </c>
      <c r="F21" s="5"/>
      <c r="G21" s="4">
        <f>ROUND(G3+G10-G20,5)</f>
        <v>106702</v>
      </c>
      <c r="H21" s="5"/>
      <c r="I21" s="4">
        <f>ROUND(I3+I10-I20,5)</f>
        <v>283076</v>
      </c>
      <c r="J21" s="5"/>
      <c r="K21" s="4">
        <f>ROUND(K3+K10-K20,5)</f>
        <v>165597</v>
      </c>
      <c r="L21" s="5"/>
      <c r="M21" s="4">
        <f>ROUND(M3+M10-M20,5)</f>
        <v>54721</v>
      </c>
    </row>
    <row r="22" spans="1:13" x14ac:dyDescent="0.25">
      <c r="A22" s="1"/>
      <c r="B22" s="1" t="s">
        <v>24</v>
      </c>
      <c r="C22" s="1"/>
      <c r="D22" s="1"/>
      <c r="E22" s="4"/>
      <c r="F22" s="5"/>
      <c r="G22" s="4"/>
      <c r="H22" s="5"/>
      <c r="I22" s="4"/>
      <c r="J22" s="5"/>
      <c r="K22" s="4"/>
      <c r="L22" s="5"/>
      <c r="M22" s="4"/>
    </row>
    <row r="23" spans="1:13" x14ac:dyDescent="0.25">
      <c r="A23" s="1"/>
      <c r="B23" s="1"/>
      <c r="C23" s="1" t="s">
        <v>25</v>
      </c>
      <c r="D23" s="1"/>
      <c r="E23" s="4"/>
      <c r="F23" s="5"/>
      <c r="G23" s="4"/>
      <c r="H23" s="5"/>
      <c r="I23" s="4"/>
      <c r="J23" s="5"/>
      <c r="K23" s="4"/>
      <c r="L23" s="5"/>
      <c r="M23" s="4"/>
    </row>
    <row r="24" spans="1:13" ht="15.75" thickBot="1" x14ac:dyDescent="0.3">
      <c r="A24" s="1"/>
      <c r="B24" s="1"/>
      <c r="C24" s="1"/>
      <c r="D24" s="1" t="s">
        <v>26</v>
      </c>
      <c r="E24" s="7">
        <v>20255</v>
      </c>
      <c r="F24" s="5"/>
      <c r="G24" s="7">
        <v>-5000</v>
      </c>
      <c r="H24" s="5"/>
      <c r="I24" s="7">
        <v>4977</v>
      </c>
      <c r="J24" s="5"/>
      <c r="K24" s="7">
        <v>0</v>
      </c>
      <c r="L24" s="5"/>
      <c r="M24" s="7">
        <v>0</v>
      </c>
    </row>
    <row r="25" spans="1:13" ht="15.75" thickBot="1" x14ac:dyDescent="0.3">
      <c r="A25" s="1"/>
      <c r="B25" s="1"/>
      <c r="C25" s="1" t="s">
        <v>27</v>
      </c>
      <c r="D25" s="1"/>
      <c r="E25" s="9">
        <f>ROUND(SUM(E23:E24),5)</f>
        <v>20255</v>
      </c>
      <c r="F25" s="5"/>
      <c r="G25" s="9">
        <f>ROUND(SUM(G23:G24),5)</f>
        <v>-5000</v>
      </c>
      <c r="H25" s="5"/>
      <c r="I25" s="9">
        <f>ROUND(SUM(I23:I24),5)</f>
        <v>4977</v>
      </c>
      <c r="J25" s="5"/>
      <c r="K25" s="9">
        <f>ROUND(SUM(K23:K24),5)</f>
        <v>0</v>
      </c>
      <c r="L25" s="5"/>
      <c r="M25" s="9">
        <f>ROUND(SUM(M23:M24),5)</f>
        <v>0</v>
      </c>
    </row>
    <row r="26" spans="1:13" ht="15.75" thickBot="1" x14ac:dyDescent="0.3">
      <c r="A26" s="1"/>
      <c r="B26" s="1" t="s">
        <v>28</v>
      </c>
      <c r="C26" s="1"/>
      <c r="D26" s="1"/>
      <c r="E26" s="9">
        <f>ROUND(E22+E25,5)</f>
        <v>20255</v>
      </c>
      <c r="F26" s="5"/>
      <c r="G26" s="9">
        <f>ROUND(G22+G25,5)</f>
        <v>-5000</v>
      </c>
      <c r="H26" s="5"/>
      <c r="I26" s="9">
        <f>ROUND(I22+I25,5)</f>
        <v>4977</v>
      </c>
      <c r="J26" s="5"/>
      <c r="K26" s="9">
        <f>ROUND(K22+K25,5)</f>
        <v>0</v>
      </c>
      <c r="L26" s="5"/>
      <c r="M26" s="9">
        <f>ROUND(M22+M25,5)</f>
        <v>0</v>
      </c>
    </row>
    <row r="27" spans="1:13" s="11" customFormat="1" ht="12" thickBot="1" x14ac:dyDescent="0.25">
      <c r="A27" s="1" t="s">
        <v>29</v>
      </c>
      <c r="B27" s="1"/>
      <c r="C27" s="1"/>
      <c r="D27" s="1"/>
      <c r="E27" s="10">
        <f>ROUND(E21+E26,5)</f>
        <v>182752</v>
      </c>
      <c r="F27" s="1"/>
      <c r="G27" s="10">
        <f>ROUND(G21+G26,5)</f>
        <v>101702</v>
      </c>
      <c r="H27" s="1"/>
      <c r="I27" s="10">
        <f>ROUND(I21+I26,5)</f>
        <v>288053</v>
      </c>
      <c r="J27" s="1"/>
      <c r="K27" s="10">
        <f>ROUND(K21+K26,5)</f>
        <v>165597</v>
      </c>
      <c r="L27" s="1"/>
      <c r="M27" s="10">
        <f>ROUND(M21+M26,5)</f>
        <v>54721</v>
      </c>
    </row>
    <row r="28" spans="1:13" ht="15.75" thickTop="1" x14ac:dyDescent="0.25"/>
  </sheetData>
  <pageMargins left="0.7" right="0.7" top="0.75" bottom="0.75" header="0.3" footer="0.3"/>
  <pageSetup paperSize="0" orientation="portrait" horizontalDpi="0" verticalDpi="0" copies="0"/>
  <drawing r:id="rId1"/>
  <legacyDrawing r:id="rId2"/>
  <controls>
    <mc:AlternateContent xmlns:mc="http://schemas.openxmlformats.org/markup-compatibility/2006">
      <mc:Choice Requires="x14">
        <control shapeId="1025" r:id="rId3" name="FILTER">
          <controlPr defaultSize="0" autoLin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3" name="FILTER"/>
      </mc:Fallback>
    </mc:AlternateContent>
    <mc:AlternateContent xmlns:mc="http://schemas.openxmlformats.org/markup-compatibility/2006">
      <mc:Choice Requires="x14">
        <control shapeId="1026" r:id="rId5" name="HEADER">
          <controlPr defaultSize="0" autoLine="0" r:id="rId6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5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QuickBooks Export Tips</vt:lpstr>
      <vt:lpstr>Sheet1</vt:lpstr>
    </vt:vector>
  </TitlesOfParts>
  <Company>Right Networks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DOD-PRI160-2</dc:creator>
  <cp:lastModifiedBy>s_mann</cp:lastModifiedBy>
  <dcterms:created xsi:type="dcterms:W3CDTF">2018-02-09T22:01:27Z</dcterms:created>
  <dcterms:modified xsi:type="dcterms:W3CDTF">2018-02-12T21:46:23Z</dcterms:modified>
</cp:coreProperties>
</file>